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491" windowWidth="13965" windowHeight="1132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<sst xmlns="http://schemas.openxmlformats.org/spreadsheetml/2006/main" count="61" uniqueCount="61">
  <si>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</si>
  <si>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</si>
  <si>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</si>
  <si>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</si>
  <si>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</si>
  <si>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</si>
  <si>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</si>
  <si>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</si>
  <si>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</si>
  <si>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</si>
  <si>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</si>
  <si>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</si>
  <si>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</si>
  <si>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</si>
  <si>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</si>
  <si>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</si>
  <si>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</si>
  <si>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</si>
  <si>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</si>
  <si>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</si>
  <si>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</si>
  <si>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</si>
  <si>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</si>
  <si>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</si>
  <si>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</si>
  <si>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</si>
  <si>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</si>
  <si>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</si>
  <si>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</si>
  <si>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</si>
  <si>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</si>
  <si>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</si>
  <si>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</si>
  <si>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</si>
  <si>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</si>
  <si>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</si>
  <si>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</si>
  <si>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</si>
  <si>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</si>
  <si>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</si>
  <si>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</si>
  <si>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</si>
  <si>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</si>
  <si>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</si>
  <si>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Факт 2019 г.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</si>
  <si>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2020 год</t>
  </si>
  <si>
    <t>План 2020 г.</t>
  </si>
  <si>
    <t>к плану 2020 г.</t>
  </si>
  <si>
    <t>структура факт 2020 г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</si>
  <si>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</si>
  <si>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</si>
  <si>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</si>
  <si>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</si>
  <si>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</si>
  <si>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</si>
  <si>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на 01.08.2020 г.</t>
  </si>
  <si>
    <t>План 9 мес.    2020 г.</t>
  </si>
  <si>
    <t>Факт 7 мес. 2020 г.</t>
  </si>
  <si>
    <t>к плану       9 мес.    2020 г.</t>
  </si>
  <si>
    <t>к факту      7 мес.     2019 г.</t>
  </si>
  <si>
    <t>Факт 7 мес.   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</si>
</sst>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7" sqref="A17:IV17"/>
    </sheetView>
  </sheetViews>
  <sheetFormatPr defaultColWidth="9.00390625" defaultRowHeight="12.75"/>
  <cols>
    <col min="1" max="1" width="43.25390625" style="0" customWidth="1"/>
    <col min="2" max="2" width="14.75390625" style="0" customWidth="1"/>
    <col min="3" max="3" width="13.00390625" style="0" customWidth="1"/>
    <col min="4" max="4" width="13.00390625" style="55" customWidth="1"/>
    <col min="5" max="5" width="12.125" style="55" customWidth="1"/>
    <col min="6" max="6" width="12.875" style="55" customWidth="1"/>
    <col min="7" max="7" width="11.875" style="55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5" customFormat="1" ht="40.5" customHeigh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</row>
    <row r="2" spans="1:8" ht="15.75">
      <c r="A2" s="16" t="s">
        <v>55</v>
      </c>
      <c r="B2" s="1"/>
      <c r="C2" s="2"/>
      <c r="D2" s="52"/>
      <c r="E2" s="52"/>
      <c r="F2" s="52"/>
      <c r="G2" s="52"/>
      <c r="H2" s="3"/>
    </row>
    <row r="3" spans="1:9" ht="13.5" thickBot="1">
      <c r="A3" s="10"/>
      <c r="B3" s="11"/>
      <c r="E3" s="53"/>
      <c r="F3" s="53"/>
      <c r="G3" s="53"/>
      <c r="H3" s="29" t="s">
        <v>21</v>
      </c>
      <c r="I3" s="28" t="s">
        <v>22</v>
      </c>
    </row>
    <row r="4" spans="1:12" ht="30.75" customHeight="1">
      <c r="A4" s="66" t="s">
        <v>0</v>
      </c>
      <c r="B4" s="68" t="s">
        <v>1</v>
      </c>
      <c r="C4" s="70" t="s">
        <v>44</v>
      </c>
      <c r="D4" s="70" t="s">
        <v>60</v>
      </c>
      <c r="E4" s="70" t="s">
        <v>46</v>
      </c>
      <c r="F4" s="70" t="s">
        <v>56</v>
      </c>
      <c r="G4" s="70" t="s">
        <v>57</v>
      </c>
      <c r="H4" s="63" t="s">
        <v>18</v>
      </c>
      <c r="I4" s="64"/>
      <c r="J4" s="65"/>
      <c r="K4" s="61" t="s">
        <v>48</v>
      </c>
      <c r="L4" s="62"/>
    </row>
    <row r="5" spans="1:12" ht="41.25" thickBot="1">
      <c r="A5" s="67"/>
      <c r="B5" s="69"/>
      <c r="C5" s="71"/>
      <c r="D5" s="71"/>
      <c r="E5" s="71"/>
      <c r="F5" s="71"/>
      <c r="G5" s="71"/>
      <c r="H5" s="12" t="s">
        <v>47</v>
      </c>
      <c r="I5" s="12" t="s">
        <v>58</v>
      </c>
      <c r="J5" s="23" t="s">
        <v>59</v>
      </c>
      <c r="K5" s="33" t="s">
        <v>29</v>
      </c>
      <c r="L5" s="34" t="s">
        <v>30</v>
      </c>
    </row>
    <row r="6" spans="1:12" ht="17.25" customHeight="1">
      <c r="A6" s="22" t="s">
        <v>4</v>
      </c>
      <c r="B6" s="5" t="s">
        <v>12</v>
      </c>
      <c r="C6" s="51">
        <v>94396.99</v>
      </c>
      <c r="D6" s="51">
        <v>61551.68</v>
      </c>
      <c r="E6" s="44">
        <v>118100</v>
      </c>
      <c r="F6" s="44">
        <v>84500</v>
      </c>
      <c r="G6" s="51">
        <v>214154.7</v>
      </c>
      <c r="H6" s="14">
        <f>G6/E6*100</f>
        <v>181.3333615580017</v>
      </c>
      <c r="I6" s="14">
        <f>G6/F6*100</f>
        <v>253.43751479289944</v>
      </c>
      <c r="J6" s="26">
        <f>G6/D6*100</f>
        <v>347.92665285496673</v>
      </c>
      <c r="K6" s="4">
        <f aca="true" t="shared" si="0" ref="K6:K19">G6/$G$19*100</f>
        <v>15.908102908362293</v>
      </c>
      <c r="L6" s="4">
        <f aca="true" t="shared" si="1" ref="L6:L28">G6/$G$28*100</f>
        <v>3.1306911653620837</v>
      </c>
    </row>
    <row r="7" spans="1:12" ht="15" customHeight="1">
      <c r="A7" s="18" t="s">
        <v>32</v>
      </c>
      <c r="B7" s="7" t="s">
        <v>33</v>
      </c>
      <c r="C7" s="45">
        <v>686112.27</v>
      </c>
      <c r="D7" s="45">
        <v>383097.57</v>
      </c>
      <c r="E7" s="45">
        <v>705600</v>
      </c>
      <c r="F7" s="45">
        <v>529100</v>
      </c>
      <c r="G7" s="45">
        <v>341594.7</v>
      </c>
      <c r="H7" s="24">
        <f aca="true" t="shared" si="2" ref="H7:H28">G7/E7*100</f>
        <v>48.41194727891157</v>
      </c>
      <c r="I7" s="24">
        <f aca="true" t="shared" si="3" ref="I7:I28">G7/F7*100</f>
        <v>64.56146286146286</v>
      </c>
      <c r="J7" s="27">
        <f aca="true" t="shared" si="4" ref="J7:J28">G7/D7*100</f>
        <v>89.1665013693509</v>
      </c>
      <c r="K7" s="4">
        <f t="shared" si="0"/>
        <v>25.374757782813756</v>
      </c>
      <c r="L7" s="4">
        <f t="shared" si="1"/>
        <v>4.993714867917964</v>
      </c>
    </row>
    <row r="8" spans="1:12" ht="16.5" customHeight="1">
      <c r="A8" s="18" t="s">
        <v>2</v>
      </c>
      <c r="B8" s="7" t="s">
        <v>13</v>
      </c>
      <c r="C8" s="45">
        <v>54681.08</v>
      </c>
      <c r="D8" s="45">
        <v>14435.32</v>
      </c>
      <c r="E8" s="45">
        <v>59000</v>
      </c>
      <c r="F8" s="45">
        <v>22000</v>
      </c>
      <c r="G8" s="45">
        <v>13517.45</v>
      </c>
      <c r="H8" s="24">
        <f t="shared" si="2"/>
        <v>22.91093220338983</v>
      </c>
      <c r="I8" s="24">
        <f t="shared" si="3"/>
        <v>61.442954545454555</v>
      </c>
      <c r="J8" s="35">
        <f t="shared" si="4"/>
        <v>93.64149876829887</v>
      </c>
      <c r="K8" s="4">
        <f t="shared" si="0"/>
        <v>1.0041198519511452</v>
      </c>
      <c r="L8" s="4">
        <f t="shared" si="1"/>
        <v>0.1976093043637319</v>
      </c>
    </row>
    <row r="9" spans="1:12" ht="15" customHeight="1">
      <c r="A9" s="18" t="s">
        <v>3</v>
      </c>
      <c r="B9" s="7" t="s">
        <v>37</v>
      </c>
      <c r="C9" s="45">
        <v>1077438.9</v>
      </c>
      <c r="D9" s="45">
        <v>672575.71</v>
      </c>
      <c r="E9" s="45">
        <v>1003000</v>
      </c>
      <c r="F9" s="45">
        <v>674300</v>
      </c>
      <c r="G9" s="45">
        <v>749387.45</v>
      </c>
      <c r="H9" s="24">
        <f t="shared" si="2"/>
        <v>74.71460119641077</v>
      </c>
      <c r="I9" s="24">
        <f t="shared" si="3"/>
        <v>111.1356147115527</v>
      </c>
      <c r="J9" s="27">
        <f t="shared" si="4"/>
        <v>111.42053435144126</v>
      </c>
      <c r="K9" s="4">
        <f t="shared" si="0"/>
        <v>55.66692056179575</v>
      </c>
      <c r="L9" s="4">
        <f t="shared" si="1"/>
        <v>10.955167778938401</v>
      </c>
    </row>
    <row r="10" spans="1:12" ht="15.75" customHeight="1">
      <c r="A10" s="18" t="s">
        <v>19</v>
      </c>
      <c r="B10" s="7" t="s">
        <v>20</v>
      </c>
      <c r="C10" s="45">
        <v>2500</v>
      </c>
      <c r="D10" s="45">
        <v>2100</v>
      </c>
      <c r="E10" s="45">
        <v>3500</v>
      </c>
      <c r="F10" s="45">
        <v>2600</v>
      </c>
      <c r="G10" s="45">
        <v>600</v>
      </c>
      <c r="H10" s="24">
        <f t="shared" si="2"/>
        <v>17.142857142857142</v>
      </c>
      <c r="I10" s="24">
        <f t="shared" si="3"/>
        <v>23.076923076923077</v>
      </c>
      <c r="J10" s="27">
        <f t="shared" si="4"/>
        <v>28.57142857142857</v>
      </c>
      <c r="K10" s="4">
        <f t="shared" si="0"/>
        <v>0.044569938203632115</v>
      </c>
      <c r="L10" s="4">
        <f t="shared" si="1"/>
        <v>0.008771298034632209</v>
      </c>
    </row>
    <row r="11" spans="1:12" ht="12.75" customHeight="1" hidden="1">
      <c r="A11" s="18" t="s">
        <v>7</v>
      </c>
      <c r="B11" s="7" t="s">
        <v>8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24" t="e">
        <f t="shared" si="2"/>
        <v>#DIV/0!</v>
      </c>
      <c r="I11" s="24" t="e">
        <f t="shared" si="3"/>
        <v>#DIV/0!</v>
      </c>
      <c r="J11" s="27" t="e">
        <f t="shared" si="4"/>
        <v>#DIV/0!</v>
      </c>
      <c r="K11" s="4">
        <f t="shared" si="0"/>
        <v>0</v>
      </c>
      <c r="L11" s="4">
        <f t="shared" si="1"/>
        <v>0</v>
      </c>
    </row>
    <row r="12" spans="1:12" ht="18.75" customHeight="1">
      <c r="A12" s="18" t="s">
        <v>26</v>
      </c>
      <c r="B12" s="7" t="s">
        <v>34</v>
      </c>
      <c r="C12" s="45">
        <v>95481.75</v>
      </c>
      <c r="D12" s="45">
        <v>57801.6</v>
      </c>
      <c r="E12" s="45">
        <v>101200</v>
      </c>
      <c r="F12" s="45">
        <v>75900</v>
      </c>
      <c r="G12" s="45">
        <v>21228.48</v>
      </c>
      <c r="H12" s="24">
        <f t="shared" si="2"/>
        <v>20.976758893280632</v>
      </c>
      <c r="I12" s="24">
        <f t="shared" si="3"/>
        <v>27.96901185770751</v>
      </c>
      <c r="J12" s="27">
        <f t="shared" si="4"/>
        <v>36.72645739910314</v>
      </c>
      <c r="K12" s="4">
        <f t="shared" si="0"/>
        <v>1.5769200695950674</v>
      </c>
      <c r="L12" s="4">
        <f t="shared" si="1"/>
        <v>0.31033554150371523</v>
      </c>
    </row>
    <row r="13" spans="1:12" ht="15.75" customHeight="1">
      <c r="A13" s="18" t="s">
        <v>27</v>
      </c>
      <c r="B13" s="7" t="s">
        <v>28</v>
      </c>
      <c r="C13" s="45">
        <v>6435.36</v>
      </c>
      <c r="D13" s="45">
        <v>1039.68</v>
      </c>
      <c r="E13" s="45">
        <v>27100</v>
      </c>
      <c r="F13" s="45">
        <v>20300</v>
      </c>
      <c r="G13" s="45">
        <v>5716.08</v>
      </c>
      <c r="H13" s="24">
        <f t="shared" si="2"/>
        <v>21.092546125461254</v>
      </c>
      <c r="I13" s="24">
        <f t="shared" si="3"/>
        <v>28.158029556650245</v>
      </c>
      <c r="J13" s="27">
        <f t="shared" si="4"/>
        <v>549.7922437673129</v>
      </c>
      <c r="K13" s="4">
        <f t="shared" si="0"/>
        <v>0.42460888727836243</v>
      </c>
      <c r="L13" s="4">
        <f t="shared" si="1"/>
        <v>0.08356240211633412</v>
      </c>
    </row>
    <row r="14" spans="1:12" ht="15.75" customHeight="1">
      <c r="A14" s="19" t="s">
        <v>43</v>
      </c>
      <c r="B14" s="7" t="s">
        <v>42</v>
      </c>
      <c r="C14" s="46">
        <v>64607.08</v>
      </c>
      <c r="D14" s="46">
        <v>55115.01</v>
      </c>
      <c r="E14" s="46">
        <v>0</v>
      </c>
      <c r="F14" s="46">
        <v>0</v>
      </c>
      <c r="G14" s="46">
        <v>0</v>
      </c>
      <c r="H14" s="24" t="e">
        <f t="shared" si="2"/>
        <v>#DIV/0!</v>
      </c>
      <c r="I14" s="24" t="e">
        <f t="shared" si="3"/>
        <v>#DIV/0!</v>
      </c>
      <c r="J14" s="27">
        <f t="shared" si="4"/>
        <v>0</v>
      </c>
      <c r="K14" s="4">
        <f t="shared" si="0"/>
        <v>0</v>
      </c>
      <c r="L14" s="4">
        <f t="shared" si="1"/>
        <v>0</v>
      </c>
    </row>
    <row r="15" spans="1:12" ht="15.75" customHeight="1">
      <c r="A15" s="19" t="s">
        <v>49</v>
      </c>
      <c r="B15" s="7" t="s">
        <v>50</v>
      </c>
      <c r="C15" s="46">
        <v>0</v>
      </c>
      <c r="D15" s="46">
        <v>0</v>
      </c>
      <c r="E15" s="46">
        <v>842200</v>
      </c>
      <c r="F15" s="46">
        <v>0</v>
      </c>
      <c r="G15" s="46">
        <v>0</v>
      </c>
      <c r="H15" s="24">
        <f t="shared" si="2"/>
        <v>0</v>
      </c>
      <c r="I15" s="24" t="e">
        <f t="shared" si="3"/>
        <v>#DIV/0!</v>
      </c>
      <c r="J15" s="27" t="e">
        <f t="shared" si="4"/>
        <v>#DIV/0!</v>
      </c>
      <c r="K15" s="4">
        <f t="shared" si="0"/>
        <v>0</v>
      </c>
      <c r="L15" s="4">
        <f t="shared" si="1"/>
        <v>0</v>
      </c>
    </row>
    <row r="16" spans="1:12" ht="14.25" customHeight="1">
      <c r="A16" s="19" t="s">
        <v>38</v>
      </c>
      <c r="B16" s="7" t="s">
        <v>39</v>
      </c>
      <c r="C16" s="46">
        <v>1087.14</v>
      </c>
      <c r="D16" s="46">
        <v>0</v>
      </c>
      <c r="E16" s="46">
        <v>0</v>
      </c>
      <c r="F16" s="46">
        <v>0</v>
      </c>
      <c r="G16" s="46">
        <v>0</v>
      </c>
      <c r="H16" s="24" t="e">
        <f t="shared" si="2"/>
        <v>#DIV/0!</v>
      </c>
      <c r="I16" s="24" t="e">
        <f t="shared" si="3"/>
        <v>#DIV/0!</v>
      </c>
      <c r="J16" s="27" t="e">
        <f t="shared" si="4"/>
        <v>#DIV/0!</v>
      </c>
      <c r="K16" s="4">
        <f t="shared" si="0"/>
        <v>0</v>
      </c>
      <c r="L16" s="4">
        <f t="shared" si="1"/>
        <v>0</v>
      </c>
    </row>
    <row r="17" spans="1:12" ht="14.25" customHeight="1" hidden="1">
      <c r="A17" s="57" t="s">
        <v>40</v>
      </c>
      <c r="B17" s="7" t="s">
        <v>41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24" t="e">
        <f t="shared" si="2"/>
        <v>#DIV/0!</v>
      </c>
      <c r="I17" s="24" t="e">
        <f t="shared" si="3"/>
        <v>#DIV/0!</v>
      </c>
      <c r="J17" s="27" t="e">
        <f t="shared" si="4"/>
        <v>#DIV/0!</v>
      </c>
      <c r="K17" s="4">
        <f t="shared" si="0"/>
        <v>0</v>
      </c>
      <c r="L17" s="4">
        <f t="shared" si="1"/>
        <v>0</v>
      </c>
    </row>
    <row r="18" spans="1:12" ht="17.25" customHeight="1" thickBot="1">
      <c r="A18" s="20" t="s">
        <v>11</v>
      </c>
      <c r="B18" s="13" t="s">
        <v>14</v>
      </c>
      <c r="C18" s="47">
        <v>441.29</v>
      </c>
      <c r="D18" s="47">
        <v>441.29</v>
      </c>
      <c r="E18" s="47">
        <v>0</v>
      </c>
      <c r="F18" s="47">
        <v>0</v>
      </c>
      <c r="G18" s="47">
        <v>0</v>
      </c>
      <c r="H18" s="24" t="e">
        <f t="shared" si="2"/>
        <v>#DIV/0!</v>
      </c>
      <c r="I18" s="24" t="e">
        <f t="shared" si="3"/>
        <v>#DIV/0!</v>
      </c>
      <c r="J18" s="27">
        <f t="shared" si="4"/>
        <v>0</v>
      </c>
      <c r="K18" s="4">
        <f t="shared" si="0"/>
        <v>0</v>
      </c>
      <c r="L18" s="4">
        <f t="shared" si="1"/>
        <v>0</v>
      </c>
    </row>
    <row r="19" spans="1:12" ht="18" customHeight="1" thickBot="1">
      <c r="A19" s="37" t="s">
        <v>31</v>
      </c>
      <c r="B19" s="38"/>
      <c r="C19" s="48">
        <f>SUM(C6:C18)</f>
        <v>2083181.8599999999</v>
      </c>
      <c r="D19" s="48">
        <f>SUM(D6:D18)</f>
        <v>1248157.86</v>
      </c>
      <c r="E19" s="48">
        <f>SUM(E6:E18)</f>
        <v>2859700</v>
      </c>
      <c r="F19" s="48">
        <f>SUM(F6:F18)</f>
        <v>1408700</v>
      </c>
      <c r="G19" s="48">
        <f>SUM(G6:G18)</f>
        <v>1346198.8599999999</v>
      </c>
      <c r="H19" s="39">
        <f t="shared" si="2"/>
        <v>47.0748281288247</v>
      </c>
      <c r="I19" s="39">
        <f t="shared" si="3"/>
        <v>95.56320437282601</v>
      </c>
      <c r="J19" s="40">
        <f t="shared" si="4"/>
        <v>107.8548557952437</v>
      </c>
      <c r="K19" s="31">
        <f t="shared" si="0"/>
        <v>100</v>
      </c>
      <c r="L19" s="31">
        <f t="shared" si="1"/>
        <v>19.679852358236865</v>
      </c>
    </row>
    <row r="20" spans="1:12" ht="13.5">
      <c r="A20" s="21" t="s">
        <v>15</v>
      </c>
      <c r="B20" s="5" t="s">
        <v>16</v>
      </c>
      <c r="C20" s="44">
        <v>5097900</v>
      </c>
      <c r="D20" s="44">
        <v>4487735</v>
      </c>
      <c r="E20" s="44">
        <v>5864700</v>
      </c>
      <c r="F20" s="44">
        <v>5010285</v>
      </c>
      <c r="G20" s="44">
        <v>5010285</v>
      </c>
      <c r="H20" s="25">
        <f t="shared" si="2"/>
        <v>85.4312241035347</v>
      </c>
      <c r="I20" s="25">
        <f t="shared" si="3"/>
        <v>100</v>
      </c>
      <c r="J20" s="30">
        <f t="shared" si="4"/>
        <v>111.64395847794044</v>
      </c>
      <c r="L20" s="4">
        <f t="shared" si="1"/>
        <v>73.24450495574538</v>
      </c>
    </row>
    <row r="21" spans="1:12" ht="16.5" customHeight="1">
      <c r="A21" s="19" t="s">
        <v>17</v>
      </c>
      <c r="B21" s="7" t="s">
        <v>10</v>
      </c>
      <c r="C21" s="46">
        <v>14552621.28</v>
      </c>
      <c r="D21" s="46">
        <f>876963.04+116101</f>
        <v>993064.04</v>
      </c>
      <c r="E21" s="46">
        <v>3687480</v>
      </c>
      <c r="F21" s="46">
        <v>3647980</v>
      </c>
      <c r="G21" s="46">
        <v>260743.27</v>
      </c>
      <c r="H21" s="24">
        <f t="shared" si="2"/>
        <v>7.071042283619165</v>
      </c>
      <c r="I21" s="24">
        <f t="shared" si="3"/>
        <v>7.1476068947746425</v>
      </c>
      <c r="J21" s="27">
        <f t="shared" si="4"/>
        <v>26.256440621895845</v>
      </c>
      <c r="L21" s="4">
        <f t="shared" si="1"/>
        <v>3.8117615528242914</v>
      </c>
    </row>
    <row r="22" spans="1:12" ht="16.5" customHeight="1">
      <c r="A22" s="18" t="s">
        <v>9</v>
      </c>
      <c r="B22" s="7" t="s">
        <v>23</v>
      </c>
      <c r="C22" s="45">
        <v>146720</v>
      </c>
      <c r="D22" s="45">
        <v>110920</v>
      </c>
      <c r="E22" s="45">
        <v>143820</v>
      </c>
      <c r="F22" s="45">
        <v>108745</v>
      </c>
      <c r="G22" s="45">
        <v>108745</v>
      </c>
      <c r="H22" s="24">
        <f t="shared" si="2"/>
        <v>75.61187595605618</v>
      </c>
      <c r="I22" s="24">
        <f t="shared" si="3"/>
        <v>100</v>
      </c>
      <c r="J22" s="27">
        <f t="shared" si="4"/>
        <v>98.0391272989542</v>
      </c>
      <c r="L22" s="4">
        <f t="shared" si="1"/>
        <v>1.5897246746267988</v>
      </c>
    </row>
    <row r="23" spans="1:12" ht="16.5" customHeight="1">
      <c r="A23" s="19" t="s">
        <v>24</v>
      </c>
      <c r="B23" s="8" t="s">
        <v>25</v>
      </c>
      <c r="C23" s="46">
        <v>3001977.39</v>
      </c>
      <c r="D23" s="46">
        <v>785961.35</v>
      </c>
      <c r="E23" s="46">
        <v>710645.56</v>
      </c>
      <c r="F23" s="46">
        <v>534845.56</v>
      </c>
      <c r="G23" s="46">
        <v>99549.13</v>
      </c>
      <c r="H23" s="24">
        <f t="shared" si="2"/>
        <v>14.008267356233112</v>
      </c>
      <c r="I23" s="36">
        <f t="shared" si="3"/>
        <v>18.61268699697161</v>
      </c>
      <c r="J23" s="43">
        <f t="shared" si="4"/>
        <v>12.665906535989336</v>
      </c>
      <c r="L23" s="4">
        <f t="shared" si="1"/>
        <v>1.4552918138639104</v>
      </c>
    </row>
    <row r="24" spans="1:12" ht="16.5" customHeight="1">
      <c r="A24" s="19" t="s">
        <v>35</v>
      </c>
      <c r="B24" s="8" t="s">
        <v>36</v>
      </c>
      <c r="C24" s="46">
        <v>6000</v>
      </c>
      <c r="D24" s="46">
        <v>6000</v>
      </c>
      <c r="E24" s="46">
        <v>11000</v>
      </c>
      <c r="F24" s="46">
        <v>11000</v>
      </c>
      <c r="G24" s="46">
        <v>3000</v>
      </c>
      <c r="H24" s="24">
        <f t="shared" si="2"/>
        <v>27.27272727272727</v>
      </c>
      <c r="I24" s="36">
        <f t="shared" si="3"/>
        <v>27.27272727272727</v>
      </c>
      <c r="J24" s="43">
        <f t="shared" si="4"/>
        <v>50</v>
      </c>
      <c r="L24" s="4">
        <f t="shared" si="1"/>
        <v>0.04385649017316104</v>
      </c>
    </row>
    <row r="25" spans="1:12" ht="16.5" customHeight="1">
      <c r="A25" s="19" t="s">
        <v>51</v>
      </c>
      <c r="B25" s="8" t="s">
        <v>52</v>
      </c>
      <c r="C25" s="46">
        <v>0</v>
      </c>
      <c r="D25" s="46">
        <v>0</v>
      </c>
      <c r="E25" s="46">
        <v>0</v>
      </c>
      <c r="F25" s="46">
        <v>0</v>
      </c>
      <c r="G25" s="46">
        <v>13263.6</v>
      </c>
      <c r="H25" s="36" t="e">
        <f>G25/E25*100</f>
        <v>#DIV/0!</v>
      </c>
      <c r="I25" s="36" t="e">
        <f>G25/F25*100</f>
        <v>#DIV/0!</v>
      </c>
      <c r="J25" s="43" t="e">
        <f>G25/D25*100</f>
        <v>#DIV/0!</v>
      </c>
      <c r="L25" s="4">
        <f>G25/$G$28*100</f>
        <v>0.1938983143535796</v>
      </c>
    </row>
    <row r="26" spans="1:12" ht="16.5" customHeight="1" thickBot="1">
      <c r="A26" s="20" t="s">
        <v>54</v>
      </c>
      <c r="B26" s="13" t="s">
        <v>53</v>
      </c>
      <c r="C26" s="47">
        <v>0</v>
      </c>
      <c r="D26" s="47">
        <v>0</v>
      </c>
      <c r="E26" s="47">
        <v>0</v>
      </c>
      <c r="F26" s="47">
        <v>0</v>
      </c>
      <c r="G26" s="47">
        <v>-1292.18</v>
      </c>
      <c r="H26" s="58" t="e">
        <f t="shared" si="2"/>
        <v>#DIV/0!</v>
      </c>
      <c r="I26" s="58" t="e">
        <f t="shared" si="3"/>
        <v>#DIV/0!</v>
      </c>
      <c r="J26" s="59" t="e">
        <f t="shared" si="4"/>
        <v>#DIV/0!</v>
      </c>
      <c r="L26" s="4">
        <f t="shared" si="1"/>
        <v>-0.018890159823985078</v>
      </c>
    </row>
    <row r="27" spans="1:12" ht="16.5" customHeight="1" thickBot="1">
      <c r="A27" s="37" t="s">
        <v>5</v>
      </c>
      <c r="B27" s="41"/>
      <c r="C27" s="49">
        <f>SUM(C20:C26)</f>
        <v>22805218.67</v>
      </c>
      <c r="D27" s="49">
        <f>SUM(D20:D26)</f>
        <v>6383680.39</v>
      </c>
      <c r="E27" s="49">
        <f>SUM(E20:E26)</f>
        <v>10417645.56</v>
      </c>
      <c r="F27" s="49">
        <f>SUM(F20:F26)</f>
        <v>9312855.56</v>
      </c>
      <c r="G27" s="49">
        <f>SUM(G20:G26)</f>
        <v>5494293.819999999</v>
      </c>
      <c r="H27" s="39">
        <f t="shared" si="2"/>
        <v>52.74026447104425</v>
      </c>
      <c r="I27" s="39">
        <f t="shared" si="3"/>
        <v>58.99687571230836</v>
      </c>
      <c r="J27" s="40">
        <f t="shared" si="4"/>
        <v>86.06780860468486</v>
      </c>
      <c r="K27" s="32"/>
      <c r="L27" s="31">
        <f t="shared" si="1"/>
        <v>80.32014764176313</v>
      </c>
    </row>
    <row r="28" spans="1:12" ht="15.75" customHeight="1" thickBot="1">
      <c r="A28" s="37" t="s">
        <v>6</v>
      </c>
      <c r="B28" s="42"/>
      <c r="C28" s="50">
        <f>C27+C19</f>
        <v>24888400.53</v>
      </c>
      <c r="D28" s="50">
        <f>D27+D19</f>
        <v>7631838.25</v>
      </c>
      <c r="E28" s="50">
        <f>E27+E19</f>
        <v>13277345.56</v>
      </c>
      <c r="F28" s="50">
        <f>F27+F19</f>
        <v>10721555.56</v>
      </c>
      <c r="G28" s="50">
        <f>G27+G19</f>
        <v>6840492.68</v>
      </c>
      <c r="H28" s="39">
        <f t="shared" si="2"/>
        <v>51.52003199049072</v>
      </c>
      <c r="I28" s="39">
        <f t="shared" si="3"/>
        <v>63.80130795125031</v>
      </c>
      <c r="J28" s="40">
        <f t="shared" si="4"/>
        <v>89.63099656888038</v>
      </c>
      <c r="K28" s="32"/>
      <c r="L28" s="31">
        <f t="shared" si="1"/>
        <v>100</v>
      </c>
    </row>
    <row r="29" spans="1:10" ht="13.5">
      <c r="A29" s="9"/>
      <c r="B29" s="6"/>
      <c r="C29" s="17"/>
      <c r="D29" s="54"/>
      <c r="E29" s="54"/>
      <c r="F29" s="54"/>
      <c r="G29" s="54"/>
      <c r="H29" s="56"/>
      <c r="I29" s="56"/>
      <c r="J29" s="56"/>
    </row>
    <row r="30" spans="1:7" ht="13.5">
      <c r="A30" s="9"/>
      <c r="B30" s="6"/>
      <c r="C30" s="17"/>
      <c r="D30" s="54"/>
      <c r="E30" s="54"/>
      <c r="F30" s="54"/>
      <c r="G30" s="54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2020-08-03T13:29:15Z</cp:lastPrinted>
  <dcterms:created xsi:type="dcterms:W3CDTF">2006-03-15T12:48:07Z</dcterms:created>
  <dcterms:modified xsi:type="dcterms:W3CDTF">2020-08-10T11:00:51Z</dcterms:modified>
  <cp:category/>
  <cp:version/>
  <cp:contentType/>
  <cp:contentStatus/>
</cp:coreProperties>
</file>